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20-2023\270103\"/>
    </mc:Choice>
  </mc:AlternateContent>
  <bookViews>
    <workbookView xWindow="480" yWindow="615" windowWidth="14355" windowHeight="7455" tabRatio="776"/>
  </bookViews>
  <sheets>
    <sheet name="3.2" sheetId="11" r:id="rId1"/>
    <sheet name="3ა.2" sheetId="13" r:id="rId2"/>
  </sheets>
  <calcPr calcId="152511"/>
</workbook>
</file>

<file path=xl/calcChain.xml><?xml version="1.0" encoding="utf-8"?>
<calcChain xmlns="http://schemas.openxmlformats.org/spreadsheetml/2006/main">
  <c r="E14" i="13" l="1"/>
  <c r="Q11" i="13" l="1"/>
  <c r="Q10" i="13"/>
  <c r="M11" i="13"/>
  <c r="I11" i="13"/>
  <c r="J9" i="13"/>
  <c r="K9" i="13"/>
  <c r="I9" i="13"/>
  <c r="S8" i="13"/>
  <c r="R8" i="13"/>
  <c r="O8" i="13"/>
  <c r="N8" i="13"/>
  <c r="M8" i="13"/>
  <c r="K8" i="13"/>
  <c r="J8" i="13"/>
  <c r="I8" i="13"/>
  <c r="F8" i="13"/>
  <c r="G8" i="13"/>
  <c r="Q11" i="11"/>
  <c r="Q10" i="11"/>
  <c r="O11" i="11"/>
  <c r="O10" i="11"/>
  <c r="M11" i="11"/>
  <c r="M10" i="11"/>
  <c r="M9" i="11" s="1"/>
  <c r="I11" i="11"/>
  <c r="I10" i="11"/>
  <c r="I9" i="11" s="1"/>
  <c r="S9" i="11"/>
  <c r="R9" i="11"/>
  <c r="Q9" i="11"/>
  <c r="S8" i="11"/>
  <c r="R8" i="11"/>
  <c r="N9" i="11"/>
  <c r="N8" i="11"/>
  <c r="M8" i="11"/>
  <c r="L8" i="11"/>
  <c r="K9" i="11"/>
  <c r="J9" i="11"/>
  <c r="K8" i="11"/>
  <c r="J8" i="11"/>
  <c r="I8" i="11"/>
  <c r="F8" i="11"/>
  <c r="G8" i="11"/>
  <c r="F11" i="11"/>
  <c r="G11" i="11"/>
  <c r="E11" i="11"/>
  <c r="E11" i="13"/>
  <c r="S12" i="13"/>
  <c r="R12" i="13"/>
  <c r="O12" i="13"/>
  <c r="N12" i="13"/>
  <c r="M12" i="13"/>
  <c r="L12" i="13"/>
  <c r="G12" i="13"/>
  <c r="F12" i="13"/>
  <c r="H12" i="13"/>
  <c r="I12" i="13"/>
  <c r="J12" i="13"/>
  <c r="K12" i="13"/>
  <c r="S13" i="13"/>
  <c r="R13" i="13"/>
  <c r="Q13" i="13"/>
  <c r="Q12" i="13" s="1"/>
  <c r="O13" i="13"/>
  <c r="N13" i="13"/>
  <c r="M13" i="13"/>
  <c r="K13" i="13"/>
  <c r="J13" i="13"/>
  <c r="I13" i="13"/>
  <c r="G13" i="13"/>
  <c r="F13" i="13"/>
  <c r="R14" i="13"/>
  <c r="S14" i="13"/>
  <c r="Q14" i="13"/>
  <c r="N14" i="13"/>
  <c r="O14" i="13"/>
  <c r="M14" i="13"/>
  <c r="J14" i="13"/>
  <c r="K14" i="13"/>
  <c r="I14" i="13"/>
  <c r="F14" i="13"/>
  <c r="G14" i="13"/>
  <c r="E13" i="13"/>
  <c r="R12" i="11"/>
  <c r="S12" i="11"/>
  <c r="Q8" i="13" l="1"/>
  <c r="E8" i="13"/>
  <c r="E12" i="13"/>
  <c r="D13" i="13"/>
  <c r="D12" i="13" s="1"/>
  <c r="P9" i="11"/>
  <c r="D14" i="13"/>
  <c r="H17" i="11" l="1"/>
  <c r="J12" i="11"/>
  <c r="I12" i="11"/>
  <c r="H12" i="11"/>
  <c r="O12" i="11"/>
  <c r="N12" i="11"/>
  <c r="M12" i="11"/>
  <c r="L12" i="11"/>
  <c r="K12" i="11"/>
  <c r="F12" i="11"/>
  <c r="G12" i="11"/>
  <c r="D11" i="13"/>
  <c r="H8" i="11" l="1"/>
  <c r="S10" i="11"/>
  <c r="R10" i="11"/>
  <c r="P10" i="11"/>
  <c r="N10" i="11"/>
  <c r="L10" i="11" s="1"/>
  <c r="K10" i="11"/>
  <c r="J10" i="11"/>
  <c r="H10" i="11"/>
  <c r="F10" i="11"/>
  <c r="G10" i="11"/>
  <c r="E10" i="11"/>
  <c r="E9" i="11" s="1"/>
  <c r="S14" i="11"/>
  <c r="R14" i="11"/>
  <c r="Q14" i="11"/>
  <c r="P14" i="11" s="1"/>
  <c r="O14" i="11"/>
  <c r="N14" i="11"/>
  <c r="M14" i="11"/>
  <c r="L14" i="11" s="1"/>
  <c r="K14" i="11"/>
  <c r="H14" i="11" s="1"/>
  <c r="J14" i="11"/>
  <c r="I14" i="11"/>
  <c r="F14" i="11"/>
  <c r="G14" i="11"/>
  <c r="E14" i="11"/>
  <c r="P15" i="11"/>
  <c r="P16" i="11"/>
  <c r="P17" i="11"/>
  <c r="L15" i="11"/>
  <c r="L16" i="11"/>
  <c r="L17" i="11"/>
  <c r="H15" i="11"/>
  <c r="H16" i="11"/>
  <c r="D15" i="11"/>
  <c r="D17" i="11"/>
  <c r="D16" i="11"/>
  <c r="S13" i="11"/>
  <c r="R13" i="11"/>
  <c r="Q13" i="11"/>
  <c r="Q12" i="11" s="1"/>
  <c r="Q8" i="11" s="1"/>
  <c r="P8" i="11" s="1"/>
  <c r="O13" i="11"/>
  <c r="O8" i="11" s="1"/>
  <c r="N13" i="11"/>
  <c r="M13" i="11"/>
  <c r="K13" i="11"/>
  <c r="J13" i="11"/>
  <c r="I13" i="11"/>
  <c r="F13" i="11"/>
  <c r="G13" i="11"/>
  <c r="E13" i="11"/>
  <c r="D13" i="11" l="1"/>
  <c r="D12" i="11" s="1"/>
  <c r="E12" i="11"/>
  <c r="E8" i="11" s="1"/>
  <c r="D8" i="11" s="1"/>
  <c r="P13" i="11"/>
  <c r="P12" i="11" s="1"/>
  <c r="L13" i="11"/>
  <c r="H13" i="11"/>
  <c r="D14" i="11"/>
  <c r="D10" i="11"/>
  <c r="P14" i="13" l="1"/>
  <c r="L14" i="13"/>
  <c r="H14" i="13"/>
  <c r="P13" i="13"/>
  <c r="P12" i="13" s="1"/>
  <c r="L13" i="13"/>
  <c r="H13" i="13"/>
  <c r="P11" i="13"/>
  <c r="L11" i="13"/>
  <c r="H11" i="13"/>
  <c r="P10" i="13"/>
  <c r="L10" i="13"/>
  <c r="H10" i="13"/>
  <c r="D10" i="13"/>
  <c r="S9" i="13"/>
  <c r="R9" i="13"/>
  <c r="O9" i="13"/>
  <c r="N9" i="13"/>
  <c r="G9" i="13"/>
  <c r="F9" i="13"/>
  <c r="H9" i="13" l="1"/>
  <c r="M9" i="13"/>
  <c r="L9" i="13" s="1"/>
  <c r="Q9" i="13"/>
  <c r="P9" i="13" s="1"/>
  <c r="E9" i="13"/>
  <c r="D9" i="13" s="1"/>
  <c r="D8" i="13" l="1"/>
  <c r="H8" i="13"/>
  <c r="L8" i="13" l="1"/>
  <c r="P8" i="13" l="1"/>
  <c r="P11" i="11" l="1"/>
  <c r="L11" i="11"/>
  <c r="L9" i="11" s="1"/>
  <c r="H11" i="11"/>
  <c r="D11" i="11"/>
  <c r="O9" i="11"/>
  <c r="F9" i="11"/>
  <c r="G9" i="11"/>
  <c r="D9" i="11" l="1"/>
  <c r="H9" i="11"/>
</calcChain>
</file>

<file path=xl/sharedStrings.xml><?xml version="1.0" encoding="utf-8"?>
<sst xmlns="http://schemas.openxmlformats.org/spreadsheetml/2006/main" count="74" uniqueCount="34">
  <si>
    <t>N</t>
  </si>
  <si>
    <t>სულ</t>
  </si>
  <si>
    <t>პრიორიტეტებისა და მათ ფარგლებში განხორციელებული პროგრამის/ქვეპრო-გრამისა და ღონისძიების დასახელება</t>
  </si>
  <si>
    <t>2020 წელი</t>
  </si>
  <si>
    <t>2021 წელი</t>
  </si>
  <si>
    <t>მ.შ. სახე-ლმწი-ფო ბიუ-ჯეტი</t>
  </si>
  <si>
    <t>მ.შ. დონორები</t>
  </si>
  <si>
    <t>მ.შ. სახელმ-წიფო ბიუჯეტი</t>
  </si>
  <si>
    <t>მ.შ. სახე-ლმ-წიფო ბიუ-ჯეტი</t>
  </si>
  <si>
    <t>მ.შ. სახე-ლმწიფო ბიუჯ-ეტი</t>
  </si>
  <si>
    <t>პროგრამული კოდი</t>
  </si>
  <si>
    <t>სულ პრიორიტეტის ჯამი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</si>
  <si>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</si>
  <si>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</si>
  <si>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</si>
  <si>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პროგრამის ფარგლებში მომუშავეთა რიცხოვნობა</t>
  </si>
  <si>
    <t>ხელმისაწვდომი, ხარისხიანი ჯანმრთელობის დაცვა და სოციალური უზრუნველყოფა</t>
  </si>
  <si>
    <t>დაავადებათა კონტროლისა და ეპიდემიოლოგიური უსაფრთხოების პროგრამის მართვა</t>
  </si>
  <si>
    <t>35 01 03</t>
  </si>
  <si>
    <t>#3.2</t>
  </si>
  <si>
    <t xml:space="preserve">დაფინანსება </t>
  </si>
  <si>
    <t>მ.შ. სახელმწიფო ბიუჯეტი</t>
  </si>
  <si>
    <t>მ.შ. კანონმდებლობით ნებადართული სხვა შემოსავლები</t>
  </si>
  <si>
    <t xml:space="preserve"> (ათასი ლარი)</t>
  </si>
  <si>
    <t>2022 წელი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</si>
  <si>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ცენტრის 2019-2022 წლების საშუალოვადიანი ბიუჯეტი (ზღვრული მოცულობისგან განსხვავებული პარამეტრების ფარგლებში)</t>
  </si>
  <si>
    <t>№3ა.2</t>
  </si>
  <si>
    <t>მ.შ. კანონმ-დებლობით ნებადართული სხვა შემოსავლები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</si>
  <si>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</si>
  <si>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2023 წელი</t>
  </si>
  <si>
    <t xml:space="preserve"> 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ცენტრის 2020-2023 წლების საშუალოვადიანი ბიუჯეტი (ზღვრული მოცულობების ფარგლებში)</t>
  </si>
  <si>
    <t>27 01 03</t>
  </si>
  <si>
    <t>საზოგადოებრივი ჯანმრთელობის დაცვა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</si>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</sst>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0.0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i/>
      <sz val="11"/>
      <color theme="1"/>
      <name val="Calibri"/>
      <family val="1"/>
      <charset val="204"/>
      <scheme val="minor"/>
    </font>
    <font>
      <b/>
      <sz val="11"/>
      <name val="Calibri"/>
      <family val="1"/>
      <charset val="204"/>
      <scheme val="minor"/>
    </font>
    <font>
      <sz val="11"/>
      <name val="Calibri"/>
      <family val="1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</cellXfs>
  <cellStyles count="15">
    <cellStyle name="Comma 2" xfId="1"/>
    <cellStyle name="Comma 3" xfId="2"/>
    <cellStyle name="Comma 3 2" xfId="9"/>
    <cellStyle name="Comma 3 3" xfId="12"/>
    <cellStyle name="Comma 4" xfId="8"/>
    <cellStyle name="Normal" xfId="0" builtinId="0"/>
    <cellStyle name="Normal 2" xfId="3"/>
    <cellStyle name="Normal 2 2" xfId="4"/>
    <cellStyle name="Normal 2 2 2" xfId="11"/>
    <cellStyle name="Normal 2 2 3" xfId="14"/>
    <cellStyle name="Normal 2 3" xfId="10"/>
    <cellStyle name="Normal 2 4" xfId="13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D1" zoomScale="80" zoomScaleNormal="80" workbookViewId="0">
      <pane ySplit="6" topLeftCell="A10" activePane="bottomLeft" state="frozen"/>
      <selection pane="bottomLeft" activeCell="Q18" sqref="Q18"/>
    </sheetView>
  </sheetViews>
  <sheetFormatPr defaultRowHeight="15" x14ac:dyDescent="0.25"/>
  <cols>
    <col min="1" max="1" width="17.42578125" style="6" customWidth="1"/>
    <col min="2" max="2" width="13.85546875" style="5" customWidth="1"/>
    <col min="3" max="3" width="60.7109375" style="3" customWidth="1"/>
    <col min="4" max="4" width="17.140625" customWidth="1"/>
    <col min="5" max="5" width="16.5703125" customWidth="1"/>
    <col min="6" max="6" width="15.85546875" customWidth="1"/>
    <col min="7" max="7" width="18.7109375" customWidth="1"/>
    <col min="8" max="8" width="15" customWidth="1"/>
    <col min="9" max="9" width="17.85546875" customWidth="1"/>
    <col min="10" max="10" width="17.42578125" customWidth="1"/>
    <col min="11" max="11" width="19.7109375" customWidth="1"/>
    <col min="12" max="12" width="13.85546875" customWidth="1"/>
    <col min="13" max="13" width="15.5703125" customWidth="1"/>
    <col min="14" max="14" width="14.42578125" customWidth="1"/>
    <col min="15" max="15" width="19.7109375" customWidth="1"/>
    <col min="16" max="16" width="14.28515625" customWidth="1"/>
    <col min="17" max="17" width="16" customWidth="1"/>
    <col min="18" max="18" width="13.85546875" customWidth="1"/>
    <col min="19" max="19" width="19" customWidth="1"/>
    <col min="21" max="21" width="11.28515625" customWidth="1"/>
    <col min="22" max="22" width="10.85546875" customWidth="1"/>
  </cols>
  <sheetData>
    <row r="1" spans="1:22" x14ac:dyDescent="0.25">
      <c r="S1" s="25" t="s">
        <v>19</v>
      </c>
    </row>
    <row r="2" spans="1:22" ht="44.45" customHeight="1" x14ac:dyDescent="0.25">
      <c r="D2" s="29" t="s">
        <v>30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22" x14ac:dyDescent="0.25">
      <c r="R3" s="42" t="s">
        <v>23</v>
      </c>
      <c r="S3" s="42"/>
    </row>
    <row r="4" spans="1:22" s="7" customFormat="1" ht="38.450000000000003" customHeight="1" x14ac:dyDescent="0.25">
      <c r="A4" s="30" t="s">
        <v>10</v>
      </c>
      <c r="B4" s="33" t="s">
        <v>0</v>
      </c>
      <c r="C4" s="36" t="s">
        <v>28</v>
      </c>
      <c r="D4" s="39" t="s">
        <v>20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2" s="5" customFormat="1" ht="42" customHeight="1" x14ac:dyDescent="0.25">
      <c r="A5" s="31"/>
      <c r="B5" s="34"/>
      <c r="C5" s="37"/>
      <c r="D5" s="39" t="s">
        <v>3</v>
      </c>
      <c r="E5" s="40"/>
      <c r="F5" s="40"/>
      <c r="G5" s="41"/>
      <c r="H5" s="39" t="s">
        <v>4</v>
      </c>
      <c r="I5" s="40"/>
      <c r="J5" s="40"/>
      <c r="K5" s="41"/>
      <c r="L5" s="39" t="s">
        <v>24</v>
      </c>
      <c r="M5" s="40"/>
      <c r="N5" s="40"/>
      <c r="O5" s="41"/>
      <c r="P5" s="39" t="s">
        <v>29</v>
      </c>
      <c r="Q5" s="40"/>
      <c r="R5" s="40"/>
      <c r="S5" s="41"/>
    </row>
    <row r="6" spans="1:22" s="5" customFormat="1" ht="69" customHeight="1" x14ac:dyDescent="0.25">
      <c r="A6" s="32"/>
      <c r="B6" s="35"/>
      <c r="C6" s="38"/>
      <c r="D6" s="17" t="s">
        <v>1</v>
      </c>
      <c r="E6" s="16" t="s">
        <v>5</v>
      </c>
      <c r="F6" s="16" t="s">
        <v>6</v>
      </c>
      <c r="G6" s="16" t="s">
        <v>22</v>
      </c>
      <c r="H6" s="17" t="s">
        <v>1</v>
      </c>
      <c r="I6" s="16" t="s">
        <v>7</v>
      </c>
      <c r="J6" s="16" t="s">
        <v>6</v>
      </c>
      <c r="K6" s="16" t="s">
        <v>27</v>
      </c>
      <c r="L6" s="17" t="s">
        <v>1</v>
      </c>
      <c r="M6" s="16" t="s">
        <v>8</v>
      </c>
      <c r="N6" s="16" t="s">
        <v>6</v>
      </c>
      <c r="O6" s="16" t="s">
        <v>22</v>
      </c>
      <c r="P6" s="17" t="s">
        <v>1</v>
      </c>
      <c r="Q6" s="16" t="s">
        <v>9</v>
      </c>
      <c r="R6" s="16" t="s">
        <v>6</v>
      </c>
      <c r="S6" s="16" t="s">
        <v>22</v>
      </c>
      <c r="U6" s="6"/>
    </row>
    <row r="7" spans="1:22" ht="21" customHeight="1" x14ac:dyDescent="0.25">
      <c r="A7" s="11"/>
      <c r="B7" s="4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23.45" customHeight="1" x14ac:dyDescent="0.25">
      <c r="A8" s="11"/>
      <c r="B8" s="4"/>
      <c r="C8" s="10" t="s">
        <v>11</v>
      </c>
      <c r="D8" s="20">
        <f>SUM(E8:G8)</f>
        <v>12245</v>
      </c>
      <c r="E8" s="20">
        <f>E12</f>
        <v>11500</v>
      </c>
      <c r="F8" s="20">
        <f t="shared" ref="F8:G8" si="0">F12</f>
        <v>0</v>
      </c>
      <c r="G8" s="20">
        <f t="shared" si="0"/>
        <v>745</v>
      </c>
      <c r="H8" s="20">
        <f>SUM(I8:K8)</f>
        <v>12245</v>
      </c>
      <c r="I8" s="20">
        <f>I12</f>
        <v>11500</v>
      </c>
      <c r="J8" s="20">
        <f t="shared" ref="J8:K8" si="1">J12</f>
        <v>0</v>
      </c>
      <c r="K8" s="20">
        <f t="shared" si="1"/>
        <v>745</v>
      </c>
      <c r="L8" s="20">
        <f>L12</f>
        <v>12340</v>
      </c>
      <c r="M8" s="20">
        <f t="shared" ref="M8:N8" si="2">M12</f>
        <v>11500</v>
      </c>
      <c r="N8" s="20">
        <f t="shared" si="2"/>
        <v>0</v>
      </c>
      <c r="O8" s="20" t="e">
        <f>O13+#REF!+#REF!+#REF!+#REF!+#REF!+#REF!+#REF!+#REF!+#REF!+#REF!+#REF!+#REF!</f>
        <v>#REF!</v>
      </c>
      <c r="P8" s="20">
        <f>SUM(Q8:S8)</f>
        <v>12900</v>
      </c>
      <c r="Q8" s="20">
        <f>Q12</f>
        <v>12000</v>
      </c>
      <c r="R8" s="20">
        <f t="shared" ref="R8:S8" si="3">R12</f>
        <v>0</v>
      </c>
      <c r="S8" s="20">
        <f t="shared" si="3"/>
        <v>900</v>
      </c>
    </row>
    <row r="9" spans="1:22" ht="28.9" customHeight="1" x14ac:dyDescent="0.25">
      <c r="A9" s="11"/>
      <c r="B9" s="4"/>
      <c r="C9" s="13" t="s">
        <v>12</v>
      </c>
      <c r="D9" s="21">
        <f>SUM(E9:G9)</f>
        <v>346</v>
      </c>
      <c r="E9" s="21">
        <f>SUM(E10:E11)</f>
        <v>346</v>
      </c>
      <c r="F9" s="21">
        <f t="shared" ref="F9:G9" si="4">SUM(F10:F11)</f>
        <v>0</v>
      </c>
      <c r="G9" s="21">
        <f t="shared" si="4"/>
        <v>0</v>
      </c>
      <c r="H9" s="21">
        <f>SUM(I9:K9)</f>
        <v>346</v>
      </c>
      <c r="I9" s="21">
        <f>SUM(I10:I11)</f>
        <v>346</v>
      </c>
      <c r="J9" s="21">
        <f t="shared" ref="J9:K9" si="5">SUM(J10:J11)</f>
        <v>0</v>
      </c>
      <c r="K9" s="21">
        <f t="shared" si="5"/>
        <v>0</v>
      </c>
      <c r="L9" s="21">
        <f>SUM(L10:L11)</f>
        <v>346</v>
      </c>
      <c r="M9" s="21">
        <f t="shared" ref="M9:N9" si="6">SUM(M10:M11)</f>
        <v>346</v>
      </c>
      <c r="N9" s="21">
        <f t="shared" si="6"/>
        <v>0</v>
      </c>
      <c r="O9" s="21">
        <f t="shared" ref="O9" si="7">SUM(O10:O11)</f>
        <v>0</v>
      </c>
      <c r="P9" s="21">
        <f>SUM(Q9:S9)</f>
        <v>346</v>
      </c>
      <c r="Q9" s="21">
        <f>SUM(Q10:Q11)</f>
        <v>346</v>
      </c>
      <c r="R9" s="21">
        <f t="shared" ref="R9:S9" si="8">SUM(R10:R11)</f>
        <v>0</v>
      </c>
      <c r="S9" s="21">
        <f t="shared" si="8"/>
        <v>0</v>
      </c>
    </row>
    <row r="10" spans="1:22" ht="28.9" customHeight="1" x14ac:dyDescent="0.25">
      <c r="A10" s="11"/>
      <c r="B10" s="4"/>
      <c r="C10" s="10" t="s">
        <v>13</v>
      </c>
      <c r="D10" s="21">
        <f>SUM(E10:G10)</f>
        <v>302</v>
      </c>
      <c r="E10" s="21">
        <f>E15</f>
        <v>302</v>
      </c>
      <c r="F10" s="21">
        <f t="shared" ref="F10:G10" si="9">F15</f>
        <v>0</v>
      </c>
      <c r="G10" s="21">
        <f t="shared" si="9"/>
        <v>0</v>
      </c>
      <c r="H10" s="20">
        <f>SUM(I10:K10)</f>
        <v>302</v>
      </c>
      <c r="I10" s="21">
        <f>I15</f>
        <v>302</v>
      </c>
      <c r="J10" s="21">
        <f t="shared" ref="J10:K10" si="10">J15</f>
        <v>0</v>
      </c>
      <c r="K10" s="21">
        <f t="shared" si="10"/>
        <v>0</v>
      </c>
      <c r="L10" s="21">
        <f>SUM(M10:O10)</f>
        <v>302</v>
      </c>
      <c r="M10" s="21">
        <f>M15</f>
        <v>302</v>
      </c>
      <c r="N10" s="21">
        <f t="shared" ref="N10" si="11">N15</f>
        <v>0</v>
      </c>
      <c r="O10" s="21">
        <f>O15</f>
        <v>0</v>
      </c>
      <c r="P10" s="21">
        <f>SUM(Q10:S10)</f>
        <v>302</v>
      </c>
      <c r="Q10" s="21">
        <f>Q15</f>
        <v>302</v>
      </c>
      <c r="R10" s="21">
        <f t="shared" ref="R10:S10" si="12">R15</f>
        <v>0</v>
      </c>
      <c r="S10" s="21">
        <f t="shared" si="12"/>
        <v>0</v>
      </c>
    </row>
    <row r="11" spans="1:22" ht="29.45" customHeight="1" x14ac:dyDescent="0.25">
      <c r="A11" s="11"/>
      <c r="B11" s="4"/>
      <c r="C11" s="10" t="s">
        <v>14</v>
      </c>
      <c r="D11" s="21">
        <f>SUM(E11:G11)</f>
        <v>44</v>
      </c>
      <c r="E11" s="21">
        <f>E16</f>
        <v>44</v>
      </c>
      <c r="F11" s="21">
        <f t="shared" ref="F11:G11" si="13">F16</f>
        <v>0</v>
      </c>
      <c r="G11" s="21">
        <f t="shared" si="13"/>
        <v>0</v>
      </c>
      <c r="H11" s="20">
        <f>SUM(I11:K11)</f>
        <v>44</v>
      </c>
      <c r="I11" s="21">
        <f>I16</f>
        <v>44</v>
      </c>
      <c r="J11" s="21"/>
      <c r="K11" s="21"/>
      <c r="L11" s="21">
        <f>SUM(M11:O11)</f>
        <v>44</v>
      </c>
      <c r="M11" s="21">
        <f>M16</f>
        <v>44</v>
      </c>
      <c r="N11" s="21"/>
      <c r="O11" s="21">
        <f>O16</f>
        <v>0</v>
      </c>
      <c r="P11" s="21">
        <f>SUM(Q11:S11)</f>
        <v>44</v>
      </c>
      <c r="Q11" s="21">
        <f>Q16</f>
        <v>44</v>
      </c>
      <c r="R11" s="21"/>
      <c r="S11" s="21"/>
      <c r="U11" s="23"/>
    </row>
    <row r="12" spans="1:22" ht="42" customHeight="1" x14ac:dyDescent="0.25">
      <c r="A12" s="11"/>
      <c r="B12" s="8">
        <v>1</v>
      </c>
      <c r="C12" s="12" t="s">
        <v>16</v>
      </c>
      <c r="D12" s="15">
        <f>D13</f>
        <v>12245</v>
      </c>
      <c r="E12" s="15">
        <f t="shared" ref="E12:G12" si="14">E13</f>
        <v>11500</v>
      </c>
      <c r="F12" s="15">
        <f t="shared" si="14"/>
        <v>0</v>
      </c>
      <c r="G12" s="15">
        <f t="shared" si="14"/>
        <v>745</v>
      </c>
      <c r="H12" s="15">
        <f t="shared" ref="H12" si="15">H13</f>
        <v>12245</v>
      </c>
      <c r="I12" s="15">
        <f t="shared" ref="I12" si="16">I13</f>
        <v>11500</v>
      </c>
      <c r="J12" s="15">
        <f t="shared" ref="J12" si="17">J13</f>
        <v>0</v>
      </c>
      <c r="K12" s="15">
        <f t="shared" ref="K12" si="18">K13</f>
        <v>745</v>
      </c>
      <c r="L12" s="15">
        <f t="shared" ref="L12" si="19">L13</f>
        <v>12340</v>
      </c>
      <c r="M12" s="15">
        <f t="shared" ref="M12" si="20">M13</f>
        <v>11500</v>
      </c>
      <c r="N12" s="15">
        <f t="shared" ref="N12" si="21">N13</f>
        <v>0</v>
      </c>
      <c r="O12" s="15">
        <f t="shared" ref="O12" si="22">O13</f>
        <v>840</v>
      </c>
      <c r="P12" s="15">
        <f t="shared" ref="P12" si="23">P13</f>
        <v>12900</v>
      </c>
      <c r="Q12" s="15">
        <f t="shared" ref="Q12" si="24">Q13</f>
        <v>12000</v>
      </c>
      <c r="R12" s="15">
        <f t="shared" ref="R12" si="25">R13</f>
        <v>0</v>
      </c>
      <c r="S12" s="15">
        <f t="shared" ref="S12" si="26">S13</f>
        <v>900</v>
      </c>
      <c r="V12" s="23"/>
    </row>
    <row r="13" spans="1:22" ht="41.45" customHeight="1" x14ac:dyDescent="0.25">
      <c r="A13" s="17" t="s">
        <v>31</v>
      </c>
      <c r="B13" s="18"/>
      <c r="C13" s="17" t="s">
        <v>17</v>
      </c>
      <c r="D13" s="19">
        <f t="shared" ref="D13:D17" si="27">SUM(E13:G13)</f>
        <v>12245</v>
      </c>
      <c r="E13" s="19">
        <f>E17</f>
        <v>11500</v>
      </c>
      <c r="F13" s="19">
        <f t="shared" ref="F13:G13" si="28">F17</f>
        <v>0</v>
      </c>
      <c r="G13" s="19">
        <f t="shared" si="28"/>
        <v>745</v>
      </c>
      <c r="H13" s="19">
        <f>SUM(I13:K13)</f>
        <v>12245</v>
      </c>
      <c r="I13" s="19">
        <f>I17</f>
        <v>11500</v>
      </c>
      <c r="J13" s="19">
        <f t="shared" ref="J13:K13" si="29">J17</f>
        <v>0</v>
      </c>
      <c r="K13" s="19">
        <f t="shared" si="29"/>
        <v>745</v>
      </c>
      <c r="L13" s="19">
        <f>SUM(M13:O13)</f>
        <v>12340</v>
      </c>
      <c r="M13" s="19">
        <f>M17</f>
        <v>11500</v>
      </c>
      <c r="N13" s="19">
        <f t="shared" ref="N13:O13" si="30">N17</f>
        <v>0</v>
      </c>
      <c r="O13" s="19">
        <f t="shared" si="30"/>
        <v>840</v>
      </c>
      <c r="P13" s="19">
        <f>SUM(Q13:S13)</f>
        <v>12900</v>
      </c>
      <c r="Q13" s="19">
        <f>Q17</f>
        <v>12000</v>
      </c>
      <c r="R13" s="19">
        <f t="shared" ref="R13:S13" si="31">R17</f>
        <v>0</v>
      </c>
      <c r="S13" s="19">
        <f t="shared" si="31"/>
        <v>900</v>
      </c>
      <c r="U13" s="24"/>
    </row>
    <row r="14" spans="1:22" ht="24.75" customHeight="1" x14ac:dyDescent="0.25">
      <c r="A14" s="11"/>
      <c r="B14" s="4"/>
      <c r="C14" s="26" t="s">
        <v>12</v>
      </c>
      <c r="D14" s="21">
        <f t="shared" si="27"/>
        <v>346</v>
      </c>
      <c r="E14" s="21">
        <f>E15+E16</f>
        <v>346</v>
      </c>
      <c r="F14" s="21">
        <f t="shared" ref="F14:G14" si="32">F15+F16</f>
        <v>0</v>
      </c>
      <c r="G14" s="21">
        <f t="shared" si="32"/>
        <v>0</v>
      </c>
      <c r="H14" s="21">
        <f>SUM(I14:K14)</f>
        <v>346</v>
      </c>
      <c r="I14" s="21">
        <f>I15+I16</f>
        <v>346</v>
      </c>
      <c r="J14" s="21">
        <f t="shared" ref="J14" si="33">J15+J16</f>
        <v>0</v>
      </c>
      <c r="K14" s="21">
        <f t="shared" ref="K14" si="34">K15+K16</f>
        <v>0</v>
      </c>
      <c r="L14" s="21">
        <f>SUM(M14:O14)</f>
        <v>346</v>
      </c>
      <c r="M14" s="21">
        <f>M15+M16</f>
        <v>346</v>
      </c>
      <c r="N14" s="21">
        <f t="shared" ref="N14" si="35">N15+N16</f>
        <v>0</v>
      </c>
      <c r="O14" s="21">
        <f t="shared" ref="O14" si="36">O15+O16</f>
        <v>0</v>
      </c>
      <c r="P14" s="21">
        <f>SUM(Q14:S14)</f>
        <v>346</v>
      </c>
      <c r="Q14" s="21">
        <f>Q15+Q16</f>
        <v>346</v>
      </c>
      <c r="R14" s="21">
        <f t="shared" ref="R14" si="37">R15+R16</f>
        <v>0</v>
      </c>
      <c r="S14" s="21">
        <f t="shared" ref="S14" si="38">S15+S16</f>
        <v>0</v>
      </c>
    </row>
    <row r="15" spans="1:22" ht="24" customHeight="1" x14ac:dyDescent="0.25">
      <c r="A15" s="11"/>
      <c r="B15" s="4"/>
      <c r="C15" s="26" t="s">
        <v>13</v>
      </c>
      <c r="D15" s="21">
        <f t="shared" si="27"/>
        <v>302</v>
      </c>
      <c r="E15" s="21">
        <v>302</v>
      </c>
      <c r="F15" s="22"/>
      <c r="G15" s="22"/>
      <c r="H15" s="21">
        <f t="shared" ref="H15:H16" si="39">SUM(I15:K15)</f>
        <v>302</v>
      </c>
      <c r="I15" s="21">
        <v>302</v>
      </c>
      <c r="J15" s="22"/>
      <c r="K15" s="22"/>
      <c r="L15" s="21">
        <f t="shared" ref="L15:L17" si="40">SUM(M15:O15)</f>
        <v>302</v>
      </c>
      <c r="M15" s="21">
        <v>302</v>
      </c>
      <c r="N15" s="22"/>
      <c r="O15" s="22"/>
      <c r="P15" s="21">
        <f t="shared" ref="P15:P17" si="41">SUM(Q15:S15)</f>
        <v>302</v>
      </c>
      <c r="Q15" s="21">
        <v>302</v>
      </c>
      <c r="R15" s="14"/>
      <c r="S15" s="14"/>
    </row>
    <row r="16" spans="1:22" ht="24" customHeight="1" x14ac:dyDescent="0.25">
      <c r="A16" s="11"/>
      <c r="B16" s="4"/>
      <c r="C16" s="26" t="s">
        <v>14</v>
      </c>
      <c r="D16" s="21">
        <f t="shared" si="27"/>
        <v>44</v>
      </c>
      <c r="E16" s="21">
        <v>44</v>
      </c>
      <c r="F16" s="22"/>
      <c r="G16" s="22"/>
      <c r="H16" s="21">
        <f t="shared" si="39"/>
        <v>44</v>
      </c>
      <c r="I16" s="21">
        <v>44</v>
      </c>
      <c r="J16" s="22"/>
      <c r="K16" s="22"/>
      <c r="L16" s="21">
        <f t="shared" si="40"/>
        <v>44</v>
      </c>
      <c r="M16" s="21">
        <v>44</v>
      </c>
      <c r="N16" s="22"/>
      <c r="O16" s="22"/>
      <c r="P16" s="21">
        <f t="shared" si="41"/>
        <v>44</v>
      </c>
      <c r="Q16" s="21">
        <v>44</v>
      </c>
      <c r="R16" s="14"/>
      <c r="S16" s="14"/>
    </row>
    <row r="17" spans="1:19" ht="24" customHeight="1" x14ac:dyDescent="0.25">
      <c r="A17" s="11"/>
      <c r="B17" s="4" t="s">
        <v>33</v>
      </c>
      <c r="C17" s="27" t="s">
        <v>32</v>
      </c>
      <c r="D17" s="21">
        <f t="shared" si="27"/>
        <v>12245</v>
      </c>
      <c r="E17" s="21">
        <v>11500</v>
      </c>
      <c r="F17" s="22"/>
      <c r="G17" s="22">
        <v>745</v>
      </c>
      <c r="H17" s="21">
        <f>SUM(I17:K17)</f>
        <v>12245</v>
      </c>
      <c r="I17" s="21">
        <v>11500</v>
      </c>
      <c r="J17" s="22"/>
      <c r="K17" s="22">
        <v>745</v>
      </c>
      <c r="L17" s="21">
        <f t="shared" si="40"/>
        <v>12340</v>
      </c>
      <c r="M17" s="21">
        <v>11500</v>
      </c>
      <c r="N17" s="22"/>
      <c r="O17" s="22">
        <v>840</v>
      </c>
      <c r="P17" s="21">
        <f t="shared" si="41"/>
        <v>12900</v>
      </c>
      <c r="Q17" s="21">
        <v>12000</v>
      </c>
      <c r="R17" s="14"/>
      <c r="S17" s="14">
        <v>900</v>
      </c>
    </row>
    <row r="20" spans="1:19" x14ac:dyDescent="0.25">
      <c r="E20" s="28"/>
    </row>
    <row r="21" spans="1:19" x14ac:dyDescent="0.25">
      <c r="E21" s="28"/>
    </row>
    <row r="22" spans="1:19" x14ac:dyDescent="0.25">
      <c r="E22" s="24"/>
    </row>
  </sheetData>
  <mergeCells count="10">
    <mergeCell ref="D2:P2"/>
    <mergeCell ref="A4:A6"/>
    <mergeCell ref="B4:B6"/>
    <mergeCell ref="C4:C6"/>
    <mergeCell ref="D4:S4"/>
    <mergeCell ref="D5:G5"/>
    <mergeCell ref="H5:K5"/>
    <mergeCell ref="L5:O5"/>
    <mergeCell ref="P5:S5"/>
    <mergeCell ref="R3:S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zoomScale="70" zoomScaleNormal="70" workbookViewId="0">
      <pane ySplit="6" topLeftCell="A7" activePane="bottomLeft" state="frozen"/>
      <selection pane="bottomLeft" activeCell="Q14" sqref="Q14"/>
    </sheetView>
  </sheetViews>
  <sheetFormatPr defaultRowHeight="15" x14ac:dyDescent="0.25"/>
  <cols>
    <col min="1" max="1" width="19.85546875" style="6" customWidth="1"/>
    <col min="2" max="2" width="15.5703125" style="5" customWidth="1"/>
    <col min="3" max="3" width="57.28515625" style="3" customWidth="1"/>
    <col min="4" max="4" width="17.140625" customWidth="1"/>
    <col min="5" max="5" width="16.85546875" customWidth="1"/>
    <col min="6" max="6" width="15.140625" customWidth="1"/>
    <col min="7" max="7" width="20.28515625" customWidth="1"/>
    <col min="8" max="8" width="13.28515625" customWidth="1"/>
    <col min="9" max="9" width="17.85546875" customWidth="1"/>
    <col min="10" max="10" width="14.140625" customWidth="1"/>
    <col min="11" max="11" width="20.42578125" customWidth="1"/>
    <col min="12" max="12" width="13.85546875" customWidth="1"/>
    <col min="13" max="13" width="15.85546875" customWidth="1"/>
    <col min="14" max="14" width="13.7109375" customWidth="1"/>
    <col min="15" max="15" width="19.5703125" customWidth="1"/>
    <col min="16" max="16" width="13.28515625" customWidth="1"/>
    <col min="17" max="17" width="14.5703125" customWidth="1"/>
    <col min="18" max="18" width="13.85546875" customWidth="1"/>
    <col min="19" max="19" width="19.7109375" customWidth="1"/>
    <col min="21" max="21" width="11.28515625" customWidth="1"/>
    <col min="22" max="22" width="13" customWidth="1"/>
  </cols>
  <sheetData>
    <row r="1" spans="1:22" ht="18" customHeight="1" x14ac:dyDescent="0.25">
      <c r="S1" t="s">
        <v>26</v>
      </c>
    </row>
    <row r="2" spans="1:22" ht="44.45" customHeight="1" x14ac:dyDescent="0.25">
      <c r="D2" s="29" t="s">
        <v>25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22" x14ac:dyDescent="0.25">
      <c r="R3" s="42" t="s">
        <v>23</v>
      </c>
      <c r="S3" s="42"/>
    </row>
    <row r="4" spans="1:22" s="7" customFormat="1" ht="47.45" customHeight="1" x14ac:dyDescent="0.25">
      <c r="A4" s="36" t="s">
        <v>10</v>
      </c>
      <c r="B4" s="33" t="s">
        <v>0</v>
      </c>
      <c r="C4" s="36" t="s">
        <v>2</v>
      </c>
      <c r="D4" s="39" t="s">
        <v>20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2" s="5" customFormat="1" ht="42" customHeight="1" x14ac:dyDescent="0.25">
      <c r="A5" s="37"/>
      <c r="B5" s="34"/>
      <c r="C5" s="37"/>
      <c r="D5" s="39" t="s">
        <v>3</v>
      </c>
      <c r="E5" s="40"/>
      <c r="F5" s="40"/>
      <c r="G5" s="41"/>
      <c r="H5" s="39" t="s">
        <v>4</v>
      </c>
      <c r="I5" s="40"/>
      <c r="J5" s="40"/>
      <c r="K5" s="41"/>
      <c r="L5" s="39" t="s">
        <v>24</v>
      </c>
      <c r="M5" s="40"/>
      <c r="N5" s="40"/>
      <c r="O5" s="41"/>
      <c r="P5" s="39" t="s">
        <v>29</v>
      </c>
      <c r="Q5" s="40"/>
      <c r="R5" s="40"/>
      <c r="S5" s="41"/>
    </row>
    <row r="6" spans="1:22" s="5" customFormat="1" ht="123" customHeight="1" x14ac:dyDescent="0.25">
      <c r="A6" s="38"/>
      <c r="B6" s="35"/>
      <c r="C6" s="38"/>
      <c r="D6" s="17" t="s">
        <v>1</v>
      </c>
      <c r="E6" s="16" t="s">
        <v>21</v>
      </c>
      <c r="F6" s="16" t="s">
        <v>6</v>
      </c>
      <c r="G6" s="16" t="s">
        <v>22</v>
      </c>
      <c r="H6" s="17" t="s">
        <v>1</v>
      </c>
      <c r="I6" s="16" t="s">
        <v>7</v>
      </c>
      <c r="J6" s="16" t="s">
        <v>6</v>
      </c>
      <c r="K6" s="16" t="s">
        <v>22</v>
      </c>
      <c r="L6" s="17" t="s">
        <v>1</v>
      </c>
      <c r="M6" s="16" t="s">
        <v>21</v>
      </c>
      <c r="N6" s="16" t="s">
        <v>6</v>
      </c>
      <c r="O6" s="16" t="s">
        <v>22</v>
      </c>
      <c r="P6" s="17" t="s">
        <v>1</v>
      </c>
      <c r="Q6" s="16" t="s">
        <v>9</v>
      </c>
      <c r="R6" s="16" t="s">
        <v>6</v>
      </c>
      <c r="S6" s="16" t="s">
        <v>22</v>
      </c>
      <c r="U6" s="6"/>
    </row>
    <row r="7" spans="1:22" ht="21" customHeight="1" x14ac:dyDescent="0.25">
      <c r="A7" s="11"/>
      <c r="B7" s="4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27.6" customHeight="1" x14ac:dyDescent="0.25">
      <c r="A8" s="11"/>
      <c r="B8" s="4"/>
      <c r="C8" s="10" t="s">
        <v>11</v>
      </c>
      <c r="D8" s="20">
        <f>SUM(E8:G8)</f>
        <v>12245</v>
      </c>
      <c r="E8" s="20">
        <f>E13</f>
        <v>11500</v>
      </c>
      <c r="F8" s="20">
        <f t="shared" ref="F8:G8" si="0">F13</f>
        <v>0</v>
      </c>
      <c r="G8" s="20">
        <f t="shared" si="0"/>
        <v>745</v>
      </c>
      <c r="H8" s="20">
        <f>SUM(I8:K8)</f>
        <v>12245</v>
      </c>
      <c r="I8" s="20">
        <f>I13</f>
        <v>11500</v>
      </c>
      <c r="J8" s="20">
        <f t="shared" ref="J8:K8" si="1">J13</f>
        <v>0</v>
      </c>
      <c r="K8" s="20">
        <f t="shared" si="1"/>
        <v>745</v>
      </c>
      <c r="L8" s="20">
        <f>SUM(M8:O8)</f>
        <v>12340</v>
      </c>
      <c r="M8" s="20">
        <f>M13</f>
        <v>11500</v>
      </c>
      <c r="N8" s="20">
        <f t="shared" ref="N8:O8" si="2">N13</f>
        <v>0</v>
      </c>
      <c r="O8" s="20">
        <f t="shared" si="2"/>
        <v>840</v>
      </c>
      <c r="P8" s="20">
        <f>SUM(Q8:S8)</f>
        <v>12900</v>
      </c>
      <c r="Q8" s="20">
        <f>Q13</f>
        <v>12000</v>
      </c>
      <c r="R8" s="20">
        <f t="shared" ref="R8:S8" si="3">R13</f>
        <v>0</v>
      </c>
      <c r="S8" s="20">
        <f t="shared" si="3"/>
        <v>900</v>
      </c>
    </row>
    <row r="9" spans="1:22" ht="28.9" customHeight="1" x14ac:dyDescent="0.25">
      <c r="A9" s="11"/>
      <c r="B9" s="4"/>
      <c r="C9" s="13" t="s">
        <v>12</v>
      </c>
      <c r="D9" s="21">
        <f>SUM(E9:G9)</f>
        <v>353</v>
      </c>
      <c r="E9" s="21">
        <f>SUM(E10:E11)</f>
        <v>353</v>
      </c>
      <c r="F9" s="21">
        <f t="shared" ref="F9:G9" si="4">SUM(F10:F11)</f>
        <v>0</v>
      </c>
      <c r="G9" s="21">
        <f t="shared" si="4"/>
        <v>0</v>
      </c>
      <c r="H9" s="21">
        <f>SUM(I9:K9)</f>
        <v>353</v>
      </c>
      <c r="I9" s="21">
        <f>I10+I11</f>
        <v>353</v>
      </c>
      <c r="J9" s="21">
        <f t="shared" ref="J9:K9" si="5">J10+J11</f>
        <v>0</v>
      </c>
      <c r="K9" s="21">
        <f t="shared" si="5"/>
        <v>0</v>
      </c>
      <c r="L9" s="21">
        <f>SUM(M9:O9)</f>
        <v>353</v>
      </c>
      <c r="M9" s="21">
        <f>SUM(M10:M11)</f>
        <v>353</v>
      </c>
      <c r="N9" s="21">
        <f t="shared" ref="N9:O9" si="6">SUM(N10:N11)</f>
        <v>0</v>
      </c>
      <c r="O9" s="21">
        <f t="shared" si="6"/>
        <v>0</v>
      </c>
      <c r="P9" s="21">
        <f>SUM(Q9:S9)</f>
        <v>346</v>
      </c>
      <c r="Q9" s="21">
        <f>SUM(Q10:Q11)</f>
        <v>346</v>
      </c>
      <c r="R9" s="21">
        <f t="shared" ref="R9:S9" si="7">SUM(R10:R11)</f>
        <v>0</v>
      </c>
      <c r="S9" s="21">
        <f t="shared" si="7"/>
        <v>0</v>
      </c>
    </row>
    <row r="10" spans="1:22" ht="28.9" customHeight="1" x14ac:dyDescent="0.25">
      <c r="A10" s="11"/>
      <c r="B10" s="4"/>
      <c r="C10" s="10" t="s">
        <v>13</v>
      </c>
      <c r="D10" s="21">
        <f>SUM(E10:G10)</f>
        <v>309</v>
      </c>
      <c r="E10" s="21">
        <v>309</v>
      </c>
      <c r="F10" s="20"/>
      <c r="G10" s="20"/>
      <c r="H10" s="20">
        <f>SUM(I10:K10)</f>
        <v>309</v>
      </c>
      <c r="I10" s="21">
        <v>309</v>
      </c>
      <c r="J10" s="21"/>
      <c r="K10" s="21"/>
      <c r="L10" s="21">
        <f>SUM(M10:O10)</f>
        <v>309</v>
      </c>
      <c r="M10" s="21">
        <v>309</v>
      </c>
      <c r="N10" s="21"/>
      <c r="O10" s="21"/>
      <c r="P10" s="21">
        <f>SUM(Q10:S10)</f>
        <v>302</v>
      </c>
      <c r="Q10" s="21">
        <f>'3.2'!Q10</f>
        <v>302</v>
      </c>
      <c r="R10" s="20"/>
      <c r="S10" s="22"/>
    </row>
    <row r="11" spans="1:22" ht="29.45" customHeight="1" x14ac:dyDescent="0.25">
      <c r="A11" s="11"/>
      <c r="B11" s="4"/>
      <c r="C11" s="10" t="s">
        <v>14</v>
      </c>
      <c r="D11" s="21">
        <f>SUM(E11:G11)</f>
        <v>44</v>
      </c>
      <c r="E11" s="21">
        <f>'3.2'!E11</f>
        <v>44</v>
      </c>
      <c r="F11" s="20"/>
      <c r="G11" s="20"/>
      <c r="H11" s="20">
        <f>SUM(I11:K11)</f>
        <v>44</v>
      </c>
      <c r="I11" s="21">
        <f>'3.2'!I11</f>
        <v>44</v>
      </c>
      <c r="J11" s="21"/>
      <c r="K11" s="21"/>
      <c r="L11" s="21">
        <f>SUM(M11:O11)</f>
        <v>44</v>
      </c>
      <c r="M11" s="21">
        <f>'3.2'!M11</f>
        <v>44</v>
      </c>
      <c r="N11" s="21"/>
      <c r="O11" s="21"/>
      <c r="P11" s="21">
        <f>SUM(Q11:S11)</f>
        <v>44</v>
      </c>
      <c r="Q11" s="21">
        <f>'3.2'!Q11</f>
        <v>44</v>
      </c>
      <c r="R11" s="20"/>
      <c r="S11" s="22"/>
      <c r="U11" s="23"/>
    </row>
    <row r="12" spans="1:22" ht="54" customHeight="1" x14ac:dyDescent="0.25">
      <c r="A12" s="11"/>
      <c r="B12" s="8">
        <v>1</v>
      </c>
      <c r="C12" s="12" t="s">
        <v>16</v>
      </c>
      <c r="D12" s="15">
        <f>D13</f>
        <v>12245</v>
      </c>
      <c r="E12" s="15">
        <f t="shared" ref="E12" si="8">E13</f>
        <v>11500</v>
      </c>
      <c r="F12" s="15">
        <f t="shared" ref="F12" si="9">F13</f>
        <v>0</v>
      </c>
      <c r="G12" s="15">
        <f>G13</f>
        <v>745</v>
      </c>
      <c r="H12" s="15">
        <f>H13</f>
        <v>12245</v>
      </c>
      <c r="I12" s="15">
        <f t="shared" ref="I12:J12" si="10">I13</f>
        <v>11500</v>
      </c>
      <c r="J12" s="15">
        <f t="shared" si="10"/>
        <v>0</v>
      </c>
      <c r="K12" s="15">
        <f>K13</f>
        <v>745</v>
      </c>
      <c r="L12" s="15">
        <f>L13</f>
        <v>12340</v>
      </c>
      <c r="M12" s="15">
        <f t="shared" ref="M12" si="11">M13</f>
        <v>11500</v>
      </c>
      <c r="N12" s="15">
        <f t="shared" ref="N12" si="12">N13</f>
        <v>0</v>
      </c>
      <c r="O12" s="15">
        <f>O13</f>
        <v>840</v>
      </c>
      <c r="P12" s="15">
        <f>P13</f>
        <v>12900</v>
      </c>
      <c r="Q12" s="15">
        <f t="shared" ref="Q12" si="13">Q13</f>
        <v>12000</v>
      </c>
      <c r="R12" s="15">
        <f t="shared" ref="R12" si="14">R13</f>
        <v>0</v>
      </c>
      <c r="S12" s="15">
        <f>S13</f>
        <v>900</v>
      </c>
      <c r="V12" s="23"/>
    </row>
    <row r="13" spans="1:22" ht="52.15" customHeight="1" x14ac:dyDescent="0.25">
      <c r="A13" s="17" t="s">
        <v>18</v>
      </c>
      <c r="B13" s="18">
        <v>1</v>
      </c>
      <c r="C13" s="17" t="s">
        <v>17</v>
      </c>
      <c r="D13" s="19">
        <f>SUM(E13:G13)</f>
        <v>12245</v>
      </c>
      <c r="E13" s="19">
        <f>E14</f>
        <v>11500</v>
      </c>
      <c r="F13" s="19">
        <f>F14</f>
        <v>0</v>
      </c>
      <c r="G13" s="19">
        <f>G14</f>
        <v>745</v>
      </c>
      <c r="H13" s="19">
        <f>SUM(I13:K13)</f>
        <v>12245</v>
      </c>
      <c r="I13" s="19">
        <f>I14</f>
        <v>11500</v>
      </c>
      <c r="J13" s="19">
        <f>J14</f>
        <v>0</v>
      </c>
      <c r="K13" s="19">
        <f>K14</f>
        <v>745</v>
      </c>
      <c r="L13" s="19">
        <f>SUM(M13:O13)</f>
        <v>12340</v>
      </c>
      <c r="M13" s="19">
        <f>M14</f>
        <v>11500</v>
      </c>
      <c r="N13" s="19">
        <f>N14</f>
        <v>0</v>
      </c>
      <c r="O13" s="19">
        <f>O14</f>
        <v>840</v>
      </c>
      <c r="P13" s="19">
        <f>SUM(Q13:S13)</f>
        <v>12900</v>
      </c>
      <c r="Q13" s="19">
        <f>Q14</f>
        <v>12000</v>
      </c>
      <c r="R13" s="19">
        <f>R14</f>
        <v>0</v>
      </c>
      <c r="S13" s="19">
        <f>S14</f>
        <v>900</v>
      </c>
      <c r="U13" s="24"/>
    </row>
    <row r="14" spans="1:22" ht="38.450000000000003" customHeight="1" x14ac:dyDescent="0.25">
      <c r="A14" s="11"/>
      <c r="B14" s="4"/>
      <c r="C14" s="9" t="s">
        <v>15</v>
      </c>
      <c r="D14" s="21">
        <f>SUM(E14:G14)</f>
        <v>12245</v>
      </c>
      <c r="E14" s="21">
        <f>'3.2'!E17</f>
        <v>11500</v>
      </c>
      <c r="F14" s="21">
        <f>'3.2'!F17</f>
        <v>0</v>
      </c>
      <c r="G14" s="21">
        <f>'3.2'!G17</f>
        <v>745</v>
      </c>
      <c r="H14" s="21">
        <f>SUM(I14:K14)</f>
        <v>12245</v>
      </c>
      <c r="I14" s="21">
        <f>'3.2'!I17</f>
        <v>11500</v>
      </c>
      <c r="J14" s="21">
        <f>'3.2'!J17</f>
        <v>0</v>
      </c>
      <c r="K14" s="21">
        <f>'3.2'!K17</f>
        <v>745</v>
      </c>
      <c r="L14" s="21">
        <f>SUM(M14:O14)</f>
        <v>12340</v>
      </c>
      <c r="M14" s="21">
        <f>'3.2'!M17</f>
        <v>11500</v>
      </c>
      <c r="N14" s="21">
        <f>'3.2'!N17</f>
        <v>0</v>
      </c>
      <c r="O14" s="21">
        <f>'3.2'!O17</f>
        <v>840</v>
      </c>
      <c r="P14" s="21">
        <f>SUM(Q14:S14)</f>
        <v>12900</v>
      </c>
      <c r="Q14" s="21">
        <f>'3.2'!Q17</f>
        <v>12000</v>
      </c>
      <c r="R14" s="21">
        <f>'3.2'!R17</f>
        <v>0</v>
      </c>
      <c r="S14" s="21">
        <f>'3.2'!S17</f>
        <v>900</v>
      </c>
    </row>
    <row r="15" spans="1:22" ht="52.15" customHeight="1" x14ac:dyDescent="0.25"/>
  </sheetData>
  <mergeCells count="10">
    <mergeCell ref="D2:P2"/>
    <mergeCell ref="R3:S3"/>
    <mergeCell ref="A4:A6"/>
    <mergeCell ref="B4:B6"/>
    <mergeCell ref="C4:C6"/>
    <mergeCell ref="D4:S4"/>
    <mergeCell ref="D5:G5"/>
    <mergeCell ref="H5:K5"/>
    <mergeCell ref="L5:O5"/>
    <mergeCell ref="P5:S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3.2</vt:lpstr>
      <vt:lpstr>3ა.2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Gia Kobalia</cp:lastModifiedBy>
  <cp:lastPrinted>2016-04-15T06:59:54Z</cp:lastPrinted>
  <dcterms:created xsi:type="dcterms:W3CDTF">2015-11-13T09:57:34Z</dcterms:created>
  <dcterms:modified xsi:type="dcterms:W3CDTF">2019-04-19T10:28:13Z</dcterms:modified>
</cp:coreProperties>
</file>